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alberto_boellis_autostrade_it/Documents/AIM - Affidamenti Impianti centrali e DDTT/9_GARE FORNITURE 2024/Fornitura split e multisplit/Doc affidamento/"/>
    </mc:Choice>
  </mc:AlternateContent>
  <xr:revisionPtr revIDLastSave="197" documentId="13_ncr:1_{C31ED2EA-6D7D-4285-B876-A9E44336D582}" xr6:coauthVersionLast="47" xr6:coauthVersionMax="47" xr10:uidLastSave="{E712447C-B8C9-4F6D-8027-BF0454BD2C8C}"/>
  <bookViews>
    <workbookView xWindow="-108" yWindow="-108" windowWidth="23256" windowHeight="12576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D''OFFERTA'!$A$2:$H$12</definedName>
    <definedName name="lista_MIS_Totale">[1]Misure!$G$6:$G$841</definedName>
    <definedName name="lista_Misure">[1]Misure!$A$6:$G$841</definedName>
    <definedName name="PA.0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 l="1"/>
  <c r="H14" i="6"/>
  <c r="G7" i="6"/>
  <c r="H7" i="6" s="1"/>
  <c r="G8" i="6"/>
  <c r="H8" i="6" s="1"/>
  <c r="G9" i="6"/>
  <c r="H9" i="6" s="1"/>
  <c r="G10" i="6"/>
  <c r="H10" i="6" s="1"/>
  <c r="G11" i="6"/>
  <c r="H11" i="6" s="1"/>
  <c r="G12" i="6"/>
  <c r="H12" i="6" s="1"/>
  <c r="G13" i="6"/>
  <c r="H13" i="6" s="1"/>
  <c r="G14" i="6"/>
  <c r="G6" i="6"/>
  <c r="H6" i="6" s="1"/>
  <c r="E15" i="6"/>
  <c r="E7" i="6"/>
  <c r="E8" i="6"/>
  <c r="E9" i="6"/>
  <c r="E10" i="6"/>
  <c r="E11" i="6"/>
  <c r="E12" i="6"/>
  <c r="E13" i="6"/>
  <c r="E14" i="6"/>
  <c r="E6" i="6"/>
  <c r="H15" i="6" l="1"/>
</calcChain>
</file>

<file path=xl/sharedStrings.xml><?xml version="1.0" encoding="utf-8"?>
<sst xmlns="http://schemas.openxmlformats.org/spreadsheetml/2006/main" count="25" uniqueCount="25">
  <si>
    <t>OFFERTA ECONOMICA</t>
  </si>
  <si>
    <t xml:space="preserve">Il Concorrente ________________________________________ con sede legale in ______________, Via/Piazza ____________________ n. ____ - cap. _________ città _________________ provincia di _______________, C.F. n. ___________________ partita I.V.A. n. ________________  , in persona del legale rappresentante pro tempore ____________ nato a _________ il _________, munito di idonei poteri, sotto la propria responsabilità civile e penale, [N.B.: in caso di raggruppamenti/concorrente plurisoggettivo indicare i riferimenti della mandataria e di tutte le mandanti] _______  </t>
  </si>
  <si>
    <t>OFFRE</t>
  </si>
  <si>
    <t>Il Legare Rappresentante/Procuratore
….................
Documento informatico firmato digitalmente ai sensi del D.Lgs 82/2005 s.m.i. e norme collegate, il quale sostituisce il documento cartaceo e la firma autografa.</t>
  </si>
  <si>
    <t xml:space="preserve">FORNITURA COMPRENSIVA DEL TRASPORTO DI SPLIT E MULTISPLIT IN POMPA DI CALORE ARIA/ARIA PER INSTALLAZIONE ESTERNA ED INTERNA
Tender: 
Rfq:
CIG: </t>
  </si>
  <si>
    <t>Codice materiale</t>
  </si>
  <si>
    <t>Denominazione</t>
  </si>
  <si>
    <t>Prezzo unitario a base di gara</t>
  </si>
  <si>
    <t>Numero unità stimate</t>
  </si>
  <si>
    <t>Totale a base di gara</t>
  </si>
  <si>
    <t>Ribasso % offerto</t>
  </si>
  <si>
    <t>Prezzo unitario scontato</t>
  </si>
  <si>
    <t>Prezzo totale scontato</t>
  </si>
  <si>
    <t>SPLIT INV. BAS. C/F 2,5 KW V230</t>
  </si>
  <si>
    <t>SPLIT INV. MUR. C/F 2,5 KW V230</t>
  </si>
  <si>
    <t>SPLIT INV. MUR C/F 3,5 KW V230</t>
  </si>
  <si>
    <t>MONOSPLIT BAS. 5 KWF v230</t>
  </si>
  <si>
    <t>MONOSPLIT MUR. 5 kWf V230</t>
  </si>
  <si>
    <t>MONOSPLIT MUR. 7 kWf V230</t>
  </si>
  <si>
    <t>DUALSPLIT 5kWf con 2 UNITA' INTERNE 2,5 kWf V230</t>
  </si>
  <si>
    <t>TRIALSPLIT 5kWf con 3 UNITA' INTERNE 2,5 kWf V230</t>
  </si>
  <si>
    <t>TRIALSPLIT 10kWf con 3 UNITA' INTERNE 5 kWf V230</t>
  </si>
  <si>
    <t>Totale</t>
  </si>
  <si>
    <t>Ribasso medio offerto</t>
  </si>
  <si>
    <t>N.B. Si precisa che le quantità indicate potranno subire variazioni in funzione dell’effettiva necessità della Committente, fermo l’importo complessivo del contratto.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</si>
</sst>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  <numFmt numFmtId="171" formatCode="0.00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1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38" fontId="10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4" applyNumberFormat="1" applyFont="1" applyFill="1"/>
    <xf numFmtId="0" fontId="7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7" fillId="0" borderId="0" xfId="4" applyFont="1"/>
    <xf numFmtId="0" fontId="6" fillId="0" borderId="0" xfId="0" applyFont="1" applyAlignment="1">
      <alignment horizontal="justify"/>
    </xf>
    <xf numFmtId="0" fontId="9" fillId="0" borderId="0" xfId="0" applyFont="1"/>
    <xf numFmtId="165" fontId="9" fillId="0" borderId="0" xfId="25" applyFont="1" applyFill="1"/>
    <xf numFmtId="43" fontId="6" fillId="0" borderId="7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43" fontId="6" fillId="0" borderId="7" xfId="1" applyFont="1" applyFill="1" applyBorder="1" applyAlignment="1">
      <alignment horizontal="center" vertical="center" wrapText="1"/>
    </xf>
    <xf numFmtId="166" fontId="6" fillId="0" borderId="7" xfId="1" applyNumberFormat="1" applyFont="1" applyFill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5" fontId="9" fillId="0" borderId="0" xfId="25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7" xfId="4" applyFont="1" applyFill="1" applyBorder="1" applyAlignment="1">
      <alignment horizontal="center" vertical="center"/>
    </xf>
    <xf numFmtId="165" fontId="6" fillId="0" borderId="7" xfId="4" applyFont="1" applyFill="1" applyBorder="1" applyAlignment="1">
      <alignment horizontal="center" vertical="center" wrapText="1"/>
    </xf>
    <xf numFmtId="171" fontId="6" fillId="3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165" fontId="7" fillId="0" borderId="7" xfId="4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167" fontId="7" fillId="0" borderId="0" xfId="0" applyNumberFormat="1" applyFont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center" wrapText="1"/>
    </xf>
    <xf numFmtId="171" fontId="7" fillId="0" borderId="11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121"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6" xr:uid="{00000000-0005-0000-0000-000006000000}"/>
    <cellStyle name="Migliaia [0] 2" xfId="9" xr:uid="{00000000-0005-0000-0000-000007000000}"/>
    <cellStyle name="Migliaia [0] 2 2" xfId="27" xr:uid="{00000000-0005-0000-0000-000008000000}"/>
    <cellStyle name="Migliaia [0] 2 3" xfId="28" xr:uid="{00000000-0005-0000-0000-000009000000}"/>
    <cellStyle name="Migliaia [0] 2 4" xfId="29" xr:uid="{00000000-0005-0000-0000-00000A000000}"/>
    <cellStyle name="Migliaia [0] 3" xfId="14" xr:uid="{00000000-0005-0000-0000-00000B000000}"/>
    <cellStyle name="Migliaia [0] 3 2" xfId="30" xr:uid="{00000000-0005-0000-0000-00000C000000}"/>
    <cellStyle name="Migliaia [0] 3 3" xfId="31" xr:uid="{00000000-0005-0000-0000-00000D000000}"/>
    <cellStyle name="Migliaia 10" xfId="32" xr:uid="{00000000-0005-0000-0000-00000E000000}"/>
    <cellStyle name="Migliaia 10 2" xfId="33" xr:uid="{00000000-0005-0000-0000-00000F000000}"/>
    <cellStyle name="Migliaia 11" xfId="34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5" xr:uid="{00000000-0005-0000-0000-000018000000}"/>
    <cellStyle name="Migliaia 3 2 3" xfId="36" xr:uid="{00000000-0005-0000-0000-000019000000}"/>
    <cellStyle name="Migliaia 3 3" xfId="22" xr:uid="{00000000-0005-0000-0000-00001A000000}"/>
    <cellStyle name="Migliaia 3 3 2" xfId="37" xr:uid="{00000000-0005-0000-0000-00001B000000}"/>
    <cellStyle name="Migliaia 3 3 3" xfId="38" xr:uid="{00000000-0005-0000-0000-00001C000000}"/>
    <cellStyle name="Migliaia 3 4" xfId="39" xr:uid="{00000000-0005-0000-0000-00001D000000}"/>
    <cellStyle name="Migliaia 3 4 2" xfId="40" xr:uid="{00000000-0005-0000-0000-00001E000000}"/>
    <cellStyle name="Migliaia 3 4 3" xfId="41" xr:uid="{00000000-0005-0000-0000-00001F000000}"/>
    <cellStyle name="Migliaia 3 5" xfId="42" xr:uid="{00000000-0005-0000-0000-000020000000}"/>
    <cellStyle name="Migliaia 3 6" xfId="43" xr:uid="{00000000-0005-0000-0000-000021000000}"/>
    <cellStyle name="Migliaia 4" xfId="44" xr:uid="{00000000-0005-0000-0000-000022000000}"/>
    <cellStyle name="Migliaia 4 2" xfId="45" xr:uid="{00000000-0005-0000-0000-000023000000}"/>
    <cellStyle name="Migliaia 4 2 2" xfId="46" xr:uid="{00000000-0005-0000-0000-000024000000}"/>
    <cellStyle name="Migliaia 4 2 3" xfId="47" xr:uid="{00000000-0005-0000-0000-000025000000}"/>
    <cellStyle name="Migliaia 4 3" xfId="48" xr:uid="{00000000-0005-0000-0000-000026000000}"/>
    <cellStyle name="Migliaia 4 3 2" xfId="49" xr:uid="{00000000-0005-0000-0000-000027000000}"/>
    <cellStyle name="Migliaia 4 3 3" xfId="50" xr:uid="{00000000-0005-0000-0000-000028000000}"/>
    <cellStyle name="Migliaia 4 4" xfId="51" xr:uid="{00000000-0005-0000-0000-000029000000}"/>
    <cellStyle name="Migliaia 4 4 2" xfId="52" xr:uid="{00000000-0005-0000-0000-00002A000000}"/>
    <cellStyle name="Migliaia 4 4 3" xfId="53" xr:uid="{00000000-0005-0000-0000-00002B000000}"/>
    <cellStyle name="Migliaia 4 5" xfId="54" xr:uid="{00000000-0005-0000-0000-00002C000000}"/>
    <cellStyle name="Migliaia 4 6" xfId="55" xr:uid="{00000000-0005-0000-0000-00002D000000}"/>
    <cellStyle name="Migliaia 5" xfId="56" xr:uid="{00000000-0005-0000-0000-00002E000000}"/>
    <cellStyle name="Migliaia 5 2" xfId="57" xr:uid="{00000000-0005-0000-0000-00002F000000}"/>
    <cellStyle name="Migliaia 5 3" xfId="58" xr:uid="{00000000-0005-0000-0000-000030000000}"/>
    <cellStyle name="Migliaia 6" xfId="59" xr:uid="{00000000-0005-0000-0000-000031000000}"/>
    <cellStyle name="Migliaia 6 2" xfId="60" xr:uid="{00000000-0005-0000-0000-000032000000}"/>
    <cellStyle name="Migliaia 6 3" xfId="61" xr:uid="{00000000-0005-0000-0000-000033000000}"/>
    <cellStyle name="Migliaia 7" xfId="62" xr:uid="{00000000-0005-0000-0000-000034000000}"/>
    <cellStyle name="Migliaia 7 2" xfId="63" xr:uid="{00000000-0005-0000-0000-000035000000}"/>
    <cellStyle name="Migliaia 7 3" xfId="64" xr:uid="{00000000-0005-0000-0000-000036000000}"/>
    <cellStyle name="Migliaia 8" xfId="65" xr:uid="{00000000-0005-0000-0000-000037000000}"/>
    <cellStyle name="Migliaia 8 2" xfId="66" xr:uid="{00000000-0005-0000-0000-000038000000}"/>
    <cellStyle name="Migliaia 8 3" xfId="67" xr:uid="{00000000-0005-0000-0000-000039000000}"/>
    <cellStyle name="Migliaia 9" xfId="68" xr:uid="{00000000-0005-0000-0000-00003A000000}"/>
    <cellStyle name="Migliaia 9 2" xfId="69" xr:uid="{00000000-0005-0000-0000-00003B000000}"/>
    <cellStyle name="Migliaia 9 3" xfId="70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1" xr:uid="{00000000-0005-0000-0000-000043000000}"/>
    <cellStyle name="Normale 4 3" xfId="72" xr:uid="{00000000-0005-0000-0000-000044000000}"/>
    <cellStyle name="Normale 4 4" xfId="73" xr:uid="{00000000-0005-0000-0000-000045000000}"/>
    <cellStyle name="Normale 5" xfId="74" xr:uid="{00000000-0005-0000-0000-000046000000}"/>
    <cellStyle name="Normale 5 2" xfId="75" xr:uid="{00000000-0005-0000-0000-000047000000}"/>
    <cellStyle name="Normale 5 2 2" xfId="76" xr:uid="{00000000-0005-0000-0000-000048000000}"/>
    <cellStyle name="Normale 5 2 3" xfId="77" xr:uid="{00000000-0005-0000-0000-000049000000}"/>
    <cellStyle name="Normale 5 3" xfId="78" xr:uid="{00000000-0005-0000-0000-00004A000000}"/>
    <cellStyle name="Normale 5 3 2" xfId="79" xr:uid="{00000000-0005-0000-0000-00004B000000}"/>
    <cellStyle name="Normale 5 3 3" xfId="80" xr:uid="{00000000-0005-0000-0000-00004C000000}"/>
    <cellStyle name="Normale 5 4" xfId="81" xr:uid="{00000000-0005-0000-0000-00004D000000}"/>
    <cellStyle name="Normale 5 4 2" xfId="82" xr:uid="{00000000-0005-0000-0000-00004E000000}"/>
    <cellStyle name="Normale 5 4 3" xfId="83" xr:uid="{00000000-0005-0000-0000-00004F000000}"/>
    <cellStyle name="Normale 5 5" xfId="84" xr:uid="{00000000-0005-0000-0000-000050000000}"/>
    <cellStyle name="Normale 5 6" xfId="85" xr:uid="{00000000-0005-0000-0000-000051000000}"/>
    <cellStyle name="Normale 6" xfId="86" xr:uid="{00000000-0005-0000-0000-000052000000}"/>
    <cellStyle name="Normale 6 2" xfId="87" xr:uid="{00000000-0005-0000-0000-000053000000}"/>
    <cellStyle name="Normale 7" xfId="88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89" xr:uid="{00000000-0005-0000-0000-000058000000}"/>
    <cellStyle name="Percentuale 3 2" xfId="90" xr:uid="{00000000-0005-0000-0000-000059000000}"/>
    <cellStyle name="Percentuale 3 2 2" xfId="91" xr:uid="{00000000-0005-0000-0000-00005A000000}"/>
    <cellStyle name="Percentuale 3 2 3" xfId="92" xr:uid="{00000000-0005-0000-0000-00005B000000}"/>
    <cellStyle name="Percentuale 3 3" xfId="93" xr:uid="{00000000-0005-0000-0000-00005C000000}"/>
    <cellStyle name="Percentuale 3 3 2" xfId="94" xr:uid="{00000000-0005-0000-0000-00005D000000}"/>
    <cellStyle name="Percentuale 3 3 3" xfId="95" xr:uid="{00000000-0005-0000-0000-00005E000000}"/>
    <cellStyle name="Percentuale 3 4" xfId="96" xr:uid="{00000000-0005-0000-0000-00005F000000}"/>
    <cellStyle name="Percentuale 3 4 2" xfId="97" xr:uid="{00000000-0005-0000-0000-000060000000}"/>
    <cellStyle name="Percentuale 3 4 3" xfId="98" xr:uid="{00000000-0005-0000-0000-000061000000}"/>
    <cellStyle name="Percentuale 3 5" xfId="99" xr:uid="{00000000-0005-0000-0000-000062000000}"/>
    <cellStyle name="Percentuale 3 6" xfId="100" xr:uid="{00000000-0005-0000-0000-000063000000}"/>
    <cellStyle name="Percentuale 4" xfId="101" xr:uid="{00000000-0005-0000-0000-000064000000}"/>
    <cellStyle name="Percentuale 4 2" xfId="102" xr:uid="{00000000-0005-0000-0000-000065000000}"/>
    <cellStyle name="Percentuale 4 3" xfId="103" xr:uid="{00000000-0005-0000-0000-000066000000}"/>
    <cellStyle name="Percentuale 5" xfId="104" xr:uid="{00000000-0005-0000-0000-000067000000}"/>
    <cellStyle name="Percentuale 5 2" xfId="105" xr:uid="{00000000-0005-0000-0000-000068000000}"/>
    <cellStyle name="Percentuale 5 3" xfId="106" xr:uid="{00000000-0005-0000-0000-000069000000}"/>
    <cellStyle name="Valuta" xfId="4" builtinId="4"/>
    <cellStyle name="Valuta (0)" xfId="107" xr:uid="{00000000-0005-0000-0000-00006B000000}"/>
    <cellStyle name="Valuta 10" xfId="108" xr:uid="{00000000-0005-0000-0000-00006C000000}"/>
    <cellStyle name="Valuta 11" xfId="109" xr:uid="{00000000-0005-0000-0000-00006D000000}"/>
    <cellStyle name="Valuta 12" xfId="110" xr:uid="{00000000-0005-0000-0000-00006E000000}"/>
    <cellStyle name="Valuta 13" xfId="111" xr:uid="{00000000-0005-0000-0000-00006F000000}"/>
    <cellStyle name="Valuta 14" xfId="112" xr:uid="{00000000-0005-0000-0000-000070000000}"/>
    <cellStyle name="Valuta 15" xfId="113" xr:uid="{00000000-0005-0000-0000-000071000000}"/>
    <cellStyle name="Valuta 15 2" xfId="114" xr:uid="{00000000-0005-0000-0000-000072000000}"/>
    <cellStyle name="Valuta 2" xfId="25" xr:uid="{00000000-0005-0000-0000-000073000000}"/>
    <cellStyle name="Valuta 3" xfId="8" xr:uid="{00000000-0005-0000-0000-000074000000}"/>
    <cellStyle name="Valuta 4" xfId="115" xr:uid="{00000000-0005-0000-0000-000075000000}"/>
    <cellStyle name="Valuta 5" xfId="116" xr:uid="{00000000-0005-0000-0000-000076000000}"/>
    <cellStyle name="Valuta 6" xfId="117" xr:uid="{00000000-0005-0000-0000-000077000000}"/>
    <cellStyle name="Valuta 7" xfId="118" xr:uid="{00000000-0005-0000-0000-000078000000}"/>
    <cellStyle name="Valuta 8" xfId="119" xr:uid="{00000000-0005-0000-0000-000079000000}"/>
    <cellStyle name="Valuta 9" xfId="120" xr:uid="{00000000-0005-0000-0000-00007A000000}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showGridLines="0" tabSelected="1" zoomScale="90" zoomScaleNormal="90" zoomScaleSheetLayoutView="70" workbookViewId="0">
      <selection activeCell="A19" sqref="A19:H19"/>
    </sheetView>
  </sheetViews>
  <sheetFormatPr defaultColWidth="9.109375" defaultRowHeight="15.6" x14ac:dyDescent="0.3"/>
  <cols>
    <col min="1" max="1" width="16.6640625" style="1" customWidth="1"/>
    <col min="2" max="2" width="55.33203125" style="16" customWidth="1"/>
    <col min="3" max="3" width="28.5546875" style="11" customWidth="1"/>
    <col min="4" max="4" width="22.88671875" style="6" customWidth="1"/>
    <col min="5" max="5" width="20.33203125" style="9" customWidth="1"/>
    <col min="6" max="6" width="21" style="7" customWidth="1"/>
    <col min="7" max="7" width="25.44140625" style="8" customWidth="1"/>
    <col min="8" max="8" width="25.21875" style="9" customWidth="1"/>
    <col min="9" max="9" width="20.109375" style="10" customWidth="1"/>
    <col min="10" max="12" width="9.109375" style="5"/>
    <col min="13" max="16384" width="9.109375" style="1"/>
  </cols>
  <sheetData>
    <row r="1" spans="1:12" s="3" customFormat="1" ht="80.400000000000006" customHeight="1" thickBot="1" x14ac:dyDescent="0.35">
      <c r="A1" s="42" t="s">
        <v>4</v>
      </c>
      <c r="B1" s="43"/>
      <c r="C1" s="43"/>
      <c r="D1" s="43"/>
      <c r="E1" s="43"/>
      <c r="F1" s="43"/>
      <c r="G1" s="43"/>
      <c r="H1" s="44"/>
      <c r="I1" s="4"/>
      <c r="J1" s="2"/>
      <c r="K1" s="2"/>
      <c r="L1" s="2"/>
    </row>
    <row r="2" spans="1:12" s="3" customFormat="1" ht="30.75" customHeight="1" thickBot="1" x14ac:dyDescent="0.35">
      <c r="A2" s="39" t="s">
        <v>0</v>
      </c>
      <c r="B2" s="40"/>
      <c r="C2" s="40"/>
      <c r="D2" s="40"/>
      <c r="E2" s="40"/>
      <c r="F2" s="40"/>
      <c r="G2" s="40"/>
      <c r="H2" s="41"/>
      <c r="I2" s="4"/>
      <c r="J2" s="2"/>
      <c r="K2" s="2"/>
      <c r="L2" s="2"/>
    </row>
    <row r="3" spans="1:12" s="3" customFormat="1" ht="103.8" customHeight="1" thickBot="1" x14ac:dyDescent="0.35">
      <c r="A3" s="39" t="s">
        <v>1</v>
      </c>
      <c r="B3" s="40"/>
      <c r="C3" s="40"/>
      <c r="D3" s="40"/>
      <c r="E3" s="40"/>
      <c r="F3" s="40"/>
      <c r="G3" s="40"/>
      <c r="H3" s="41"/>
      <c r="I3" s="4"/>
      <c r="J3" s="2"/>
      <c r="K3" s="2"/>
      <c r="L3" s="2"/>
    </row>
    <row r="4" spans="1:12" s="3" customFormat="1" ht="28.8" customHeight="1" x14ac:dyDescent="0.3">
      <c r="A4" s="45" t="s">
        <v>2</v>
      </c>
      <c r="B4" s="46"/>
      <c r="C4" s="46"/>
      <c r="D4" s="46"/>
      <c r="E4" s="46"/>
      <c r="F4" s="46"/>
      <c r="G4" s="46"/>
      <c r="H4" s="47"/>
      <c r="I4" s="4"/>
      <c r="J4" s="2"/>
      <c r="K4" s="2"/>
      <c r="L4" s="2"/>
    </row>
    <row r="5" spans="1:12" s="23" customFormat="1" ht="28.5" customHeight="1" x14ac:dyDescent="0.25">
      <c r="A5" s="15" t="s">
        <v>5</v>
      </c>
      <c r="B5" s="17" t="s">
        <v>6</v>
      </c>
      <c r="C5" s="15" t="s">
        <v>7</v>
      </c>
      <c r="D5" s="14" t="s">
        <v>8</v>
      </c>
      <c r="E5" s="19" t="s">
        <v>9</v>
      </c>
      <c r="F5" s="20" t="s">
        <v>10</v>
      </c>
      <c r="G5" s="14" t="s">
        <v>11</v>
      </c>
      <c r="H5" s="18" t="s">
        <v>12</v>
      </c>
      <c r="I5" s="21"/>
      <c r="J5" s="22"/>
      <c r="K5" s="22"/>
      <c r="L5" s="22"/>
    </row>
    <row r="6" spans="1:12" ht="28.5" customHeight="1" x14ac:dyDescent="0.3">
      <c r="A6" s="27">
        <v>7008014</v>
      </c>
      <c r="B6" s="28" t="s">
        <v>13</v>
      </c>
      <c r="C6" s="24">
        <v>1150</v>
      </c>
      <c r="D6" s="30">
        <v>36</v>
      </c>
      <c r="E6" s="29">
        <f>C6*D6</f>
        <v>41400</v>
      </c>
      <c r="F6" s="26"/>
      <c r="G6" s="29">
        <f>(C6-(C6*F6))</f>
        <v>1150</v>
      </c>
      <c r="H6" s="25">
        <f>G6*D6</f>
        <v>41400</v>
      </c>
      <c r="I6" s="13"/>
      <c r="J6" s="12"/>
      <c r="K6" s="12"/>
      <c r="L6" s="12"/>
    </row>
    <row r="7" spans="1:12" ht="28.5" customHeight="1" x14ac:dyDescent="0.3">
      <c r="A7" s="27">
        <v>7020730</v>
      </c>
      <c r="B7" s="28" t="s">
        <v>14</v>
      </c>
      <c r="C7" s="24">
        <v>710</v>
      </c>
      <c r="D7" s="31">
        <v>28</v>
      </c>
      <c r="E7" s="29">
        <f t="shared" ref="E7:E14" si="0">C7*D7</f>
        <v>19880</v>
      </c>
      <c r="F7" s="26"/>
      <c r="G7" s="29">
        <f t="shared" ref="G7:G14" si="1">(C7-(C7*F7))</f>
        <v>710</v>
      </c>
      <c r="H7" s="25">
        <f t="shared" ref="H7:H14" si="2">G7*D7</f>
        <v>19880</v>
      </c>
      <c r="I7" s="13"/>
      <c r="J7" s="12"/>
      <c r="K7" s="12"/>
      <c r="L7" s="12"/>
    </row>
    <row r="8" spans="1:12" ht="28.5" customHeight="1" x14ac:dyDescent="0.3">
      <c r="A8" s="27">
        <v>7008024</v>
      </c>
      <c r="B8" s="28" t="s">
        <v>15</v>
      </c>
      <c r="C8" s="24">
        <v>815</v>
      </c>
      <c r="D8" s="30">
        <v>72</v>
      </c>
      <c r="E8" s="29">
        <f t="shared" si="0"/>
        <v>58680</v>
      </c>
      <c r="F8" s="26"/>
      <c r="G8" s="29">
        <f t="shared" si="1"/>
        <v>815</v>
      </c>
      <c r="H8" s="25">
        <f t="shared" si="2"/>
        <v>58680</v>
      </c>
      <c r="I8" s="13"/>
      <c r="J8" s="12"/>
      <c r="K8" s="12"/>
      <c r="L8" s="12"/>
    </row>
    <row r="9" spans="1:12" ht="28.5" customHeight="1" x14ac:dyDescent="0.3">
      <c r="A9" s="27">
        <v>7012003</v>
      </c>
      <c r="B9" s="28" t="s">
        <v>16</v>
      </c>
      <c r="C9" s="24">
        <v>1585</v>
      </c>
      <c r="D9" s="30">
        <v>9</v>
      </c>
      <c r="E9" s="29">
        <f t="shared" si="0"/>
        <v>14265</v>
      </c>
      <c r="F9" s="26"/>
      <c r="G9" s="29">
        <f t="shared" si="1"/>
        <v>1585</v>
      </c>
      <c r="H9" s="25">
        <f t="shared" si="2"/>
        <v>14265</v>
      </c>
      <c r="I9" s="13"/>
      <c r="J9" s="12"/>
      <c r="K9" s="12"/>
      <c r="L9" s="12"/>
    </row>
    <row r="10" spans="1:12" ht="28.5" customHeight="1" x14ac:dyDescent="0.3">
      <c r="A10" s="27">
        <v>7012005</v>
      </c>
      <c r="B10" s="28" t="s">
        <v>17</v>
      </c>
      <c r="C10" s="24">
        <v>1065</v>
      </c>
      <c r="D10" s="30">
        <v>52</v>
      </c>
      <c r="E10" s="29">
        <f t="shared" si="0"/>
        <v>55380</v>
      </c>
      <c r="F10" s="26"/>
      <c r="G10" s="29">
        <f t="shared" si="1"/>
        <v>1065</v>
      </c>
      <c r="H10" s="25">
        <f t="shared" si="2"/>
        <v>55380</v>
      </c>
      <c r="I10" s="13"/>
      <c r="J10" s="12"/>
      <c r="K10" s="12"/>
      <c r="L10" s="12"/>
    </row>
    <row r="11" spans="1:12" ht="28.5" customHeight="1" x14ac:dyDescent="0.3">
      <c r="A11" s="27">
        <v>7012009</v>
      </c>
      <c r="B11" s="28" t="s">
        <v>18</v>
      </c>
      <c r="C11" s="24">
        <v>1680</v>
      </c>
      <c r="D11" s="30">
        <v>18</v>
      </c>
      <c r="E11" s="29">
        <f t="shared" si="0"/>
        <v>30240</v>
      </c>
      <c r="F11" s="26"/>
      <c r="G11" s="29">
        <f t="shared" si="1"/>
        <v>1680</v>
      </c>
      <c r="H11" s="25">
        <f t="shared" si="2"/>
        <v>30240</v>
      </c>
      <c r="I11" s="13"/>
      <c r="J11" s="12"/>
      <c r="K11" s="12"/>
      <c r="L11" s="12"/>
    </row>
    <row r="12" spans="1:12" ht="28.5" customHeight="1" x14ac:dyDescent="0.3">
      <c r="A12" s="27">
        <v>7020731</v>
      </c>
      <c r="B12" s="28" t="s">
        <v>19</v>
      </c>
      <c r="C12" s="24">
        <v>1680</v>
      </c>
      <c r="D12" s="30">
        <v>9</v>
      </c>
      <c r="E12" s="29">
        <f t="shared" si="0"/>
        <v>15120</v>
      </c>
      <c r="F12" s="26"/>
      <c r="G12" s="29">
        <f t="shared" si="1"/>
        <v>1680</v>
      </c>
      <c r="H12" s="25">
        <f t="shared" si="2"/>
        <v>15120</v>
      </c>
      <c r="I12" s="13"/>
      <c r="J12" s="12"/>
      <c r="K12" s="12"/>
      <c r="L12" s="12"/>
    </row>
    <row r="13" spans="1:12" ht="28.5" customHeight="1" x14ac:dyDescent="0.3">
      <c r="A13" s="27">
        <v>7012055</v>
      </c>
      <c r="B13" s="28" t="s">
        <v>20</v>
      </c>
      <c r="C13" s="24">
        <v>2280</v>
      </c>
      <c r="D13" s="30">
        <v>12</v>
      </c>
      <c r="E13" s="29">
        <f t="shared" si="0"/>
        <v>27360</v>
      </c>
      <c r="F13" s="26"/>
      <c r="G13" s="29">
        <f t="shared" si="1"/>
        <v>2280</v>
      </c>
      <c r="H13" s="25">
        <f t="shared" si="2"/>
        <v>27360</v>
      </c>
      <c r="I13" s="13"/>
      <c r="J13" s="12"/>
      <c r="K13" s="12"/>
      <c r="L13" s="12"/>
    </row>
    <row r="14" spans="1:12" ht="28.5" customHeight="1" x14ac:dyDescent="0.3">
      <c r="A14" s="27">
        <v>7020732</v>
      </c>
      <c r="B14" s="28" t="s">
        <v>21</v>
      </c>
      <c r="C14" s="24">
        <v>4165</v>
      </c>
      <c r="D14" s="30">
        <v>9</v>
      </c>
      <c r="E14" s="29">
        <f t="shared" si="0"/>
        <v>37485</v>
      </c>
      <c r="F14" s="26"/>
      <c r="G14" s="29">
        <f t="shared" si="1"/>
        <v>4165</v>
      </c>
      <c r="H14" s="25">
        <f t="shared" si="2"/>
        <v>37485</v>
      </c>
      <c r="I14" s="13"/>
      <c r="J14" s="12"/>
      <c r="K14" s="12"/>
      <c r="L14" s="12"/>
    </row>
    <row r="15" spans="1:12" ht="28.5" customHeight="1" x14ac:dyDescent="0.3">
      <c r="A15" s="49" t="s">
        <v>22</v>
      </c>
      <c r="B15" s="49"/>
      <c r="C15" s="49"/>
      <c r="D15" s="49"/>
      <c r="E15" s="29">
        <f>SUM(E6:E14)</f>
        <v>299810</v>
      </c>
      <c r="F15" s="32"/>
      <c r="G15" s="33"/>
      <c r="H15" s="25">
        <f>SUM(H6:H14)</f>
        <v>299810</v>
      </c>
      <c r="I15" s="13"/>
      <c r="J15" s="12"/>
      <c r="K15" s="12"/>
      <c r="L15" s="12"/>
    </row>
    <row r="16" spans="1:12" ht="28.5" customHeight="1" x14ac:dyDescent="0.3">
      <c r="A16" s="50" t="s">
        <v>23</v>
      </c>
      <c r="B16" s="50"/>
      <c r="C16" s="50"/>
      <c r="D16" s="50"/>
      <c r="E16" s="50"/>
      <c r="F16" s="35" t="e">
        <f>AVERAGE(F6:F14)</f>
        <v>#DIV/0!</v>
      </c>
      <c r="G16" s="33"/>
      <c r="H16" s="34"/>
      <c r="I16" s="13"/>
      <c r="J16" s="12"/>
      <c r="K16" s="12"/>
      <c r="L16" s="12"/>
    </row>
    <row r="17" spans="1:12" s="3" customFormat="1" ht="67.8" customHeight="1" x14ac:dyDescent="0.3">
      <c r="A17" s="48" t="s">
        <v>3</v>
      </c>
      <c r="B17" s="48"/>
      <c r="C17" s="48"/>
      <c r="D17" s="48"/>
      <c r="E17" s="48"/>
      <c r="F17" s="48"/>
      <c r="G17" s="48"/>
      <c r="H17" s="48"/>
      <c r="I17" s="4"/>
      <c r="J17" s="2"/>
      <c r="K17" s="2"/>
      <c r="L17" s="2"/>
    </row>
    <row r="18" spans="1:12" ht="16.2" thickBot="1" x14ac:dyDescent="0.35"/>
    <row r="19" spans="1:12" s="3" customFormat="1" ht="57" customHeight="1" thickBot="1" x14ac:dyDescent="0.35">
      <c r="A19" s="36" t="s">
        <v>24</v>
      </c>
      <c r="B19" s="37"/>
      <c r="C19" s="37"/>
      <c r="D19" s="37"/>
      <c r="E19" s="37"/>
      <c r="F19" s="37"/>
      <c r="G19" s="37"/>
      <c r="H19" s="38"/>
      <c r="I19" s="4"/>
      <c r="J19" s="2"/>
      <c r="K19" s="2"/>
      <c r="L19" s="2"/>
    </row>
  </sheetData>
  <sortState xmlns:xlrd2="http://schemas.microsoft.com/office/spreadsheetml/2017/richdata2" ref="B183:E192">
    <sortCondition ref="B183:B192"/>
  </sortState>
  <mergeCells count="8">
    <mergeCell ref="A19:H19"/>
    <mergeCell ref="A3:H3"/>
    <mergeCell ref="A2:H2"/>
    <mergeCell ref="A1:H1"/>
    <mergeCell ref="A4:H4"/>
    <mergeCell ref="A17:H17"/>
    <mergeCell ref="A15:D15"/>
    <mergeCell ref="A16:E16"/>
  </mergeCells>
  <conditionalFormatting sqref="A6:A14 C8:C14 A16">
    <cfRule type="cellIs" dxfId="1" priority="3" stopIfTrue="1" operator="equal">
      <formula>"""%"""</formula>
    </cfRule>
  </conditionalFormatting>
  <conditionalFormatting sqref="F15:F16">
    <cfRule type="cellIs" dxfId="0" priority="1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Albano, Raffaele</cp:lastModifiedBy>
  <cp:lastPrinted>2019-07-17T17:26:23Z</cp:lastPrinted>
  <dcterms:created xsi:type="dcterms:W3CDTF">2008-02-12T13:28:31Z</dcterms:created>
  <dcterms:modified xsi:type="dcterms:W3CDTF">2024-04-19T09:57:00Z</dcterms:modified>
</cp:coreProperties>
</file>